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tabRatio="690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Školení obsluh PZ" sheetId="6" r:id="rId5"/>
    <sheet name="Cenová rekapitulace" sheetId="10" r:id="rId6"/>
  </sheets>
  <calcPr calcId="145621"/>
</workbook>
</file>

<file path=xl/calcChain.xml><?xml version="1.0" encoding="utf-8"?>
<calcChain xmlns="http://schemas.openxmlformats.org/spreadsheetml/2006/main">
  <c r="G9" i="4" l="1"/>
  <c r="G10" i="4"/>
  <c r="G11" i="4"/>
  <c r="G12" i="4"/>
  <c r="G13" i="4"/>
  <c r="G14" i="4"/>
  <c r="G15" i="4"/>
  <c r="G16" i="4"/>
  <c r="G17" i="4"/>
  <c r="G8" i="4"/>
  <c r="G9" i="1"/>
  <c r="G10" i="1"/>
  <c r="G11" i="1"/>
  <c r="G8" i="1"/>
  <c r="G18" i="5" l="1"/>
  <c r="G18" i="4"/>
  <c r="I17" i="5" l="1"/>
  <c r="I16" i="5"/>
  <c r="I15" i="5"/>
  <c r="I14" i="5"/>
  <c r="I17" i="4"/>
  <c r="I16" i="4"/>
  <c r="I15" i="4"/>
  <c r="I14" i="4"/>
  <c r="E8" i="9" l="1"/>
  <c r="E10" i="6" l="1"/>
  <c r="G8" i="6"/>
  <c r="I13" i="5"/>
  <c r="I12" i="5"/>
  <c r="I11" i="5"/>
  <c r="I10" i="5"/>
  <c r="I9" i="5"/>
  <c r="I8" i="5"/>
  <c r="I13" i="4"/>
  <c r="I12" i="4"/>
  <c r="I11" i="4"/>
  <c r="I10" i="4"/>
  <c r="I9" i="4"/>
  <c r="I8" i="4"/>
  <c r="I18" i="5" l="1"/>
  <c r="B7" i="10" s="1"/>
  <c r="I18" i="4"/>
  <c r="B6" i="10" s="1"/>
  <c r="G12" i="1"/>
  <c r="I8" i="1"/>
  <c r="I9" i="1"/>
  <c r="I10" i="1"/>
  <c r="I11" i="1"/>
  <c r="G7" i="9" l="1"/>
  <c r="G9" i="6"/>
  <c r="I12" i="1"/>
  <c r="B5" i="10" s="1"/>
  <c r="G8" i="9" l="1"/>
  <c r="B9" i="10" s="1"/>
  <c r="G10" i="6"/>
  <c r="B8" i="10" s="1"/>
  <c r="B10" i="10" l="1"/>
</calcChain>
</file>

<file path=xl/sharedStrings.xml><?xml version="1.0" encoding="utf-8"?>
<sst xmlns="http://schemas.openxmlformats.org/spreadsheetml/2006/main" count="147" uniqueCount="60">
  <si>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</si>
  <si>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</si>
  <si>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</si>
  <si>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</si>
  <si>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</si>
  <si>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</si>
  <si>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</si>
  <si>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</si>
  <si>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Školení obsluh plynových zařízení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</si>
  <si>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</si>
  <si>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</si>
  <si>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</si>
  <si>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</si>
  <si>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</si>
  <si>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</si>
  <si>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Plynová kotelna (specifikace)</t>
  </si>
  <si>
    <t>Spotřebiče</t>
  </si>
  <si>
    <t>Počet        ks</t>
  </si>
  <si>
    <t>Jm.výkon        kW</t>
  </si>
  <si>
    <t>Požadovaná způsobilost: Oprávněná servisní organizace</t>
  </si>
  <si>
    <t>Perioda: 1 x za 1 rok</t>
  </si>
  <si>
    <t>Požadovaná způsobilost: Osoba znalá, nebo Revizní technik PZ</t>
  </si>
  <si>
    <t>Roční servis PZ (jedná se o kontrolu a servis plynových zařízení před topnou sezónou)</t>
  </si>
  <si>
    <t>Sklad Včelná</t>
  </si>
  <si>
    <t>Nabídková cena celkem za sklad Včelná</t>
  </si>
  <si>
    <t>5/2015</t>
  </si>
  <si>
    <t>5/2016</t>
  </si>
  <si>
    <t>Plyn. kotel - ČKD Dukla KDVE 65</t>
  </si>
  <si>
    <t>Plyn. kotel - Dakon Unical</t>
  </si>
  <si>
    <t>12/2014</t>
  </si>
  <si>
    <t>12/2015</t>
  </si>
  <si>
    <t>Plyn. spotřebič Karma Beta 3</t>
  </si>
  <si>
    <t>Plyn. spotřebič Karma Beta 2</t>
  </si>
  <si>
    <t>NTL venkovní</t>
  </si>
  <si>
    <t>STL plynovod pro kotelnu</t>
  </si>
  <si>
    <t>NTL pro velín</t>
  </si>
  <si>
    <t>NTL plynovod pro ČS PHM</t>
  </si>
  <si>
    <t>NTL plynovod pro olejárnu</t>
  </si>
  <si>
    <t>NTL plynovod pro NZ</t>
  </si>
  <si>
    <t>8/2014</t>
  </si>
  <si>
    <t>7/2015</t>
  </si>
  <si>
    <t>Okruh činností</t>
  </si>
  <si>
    <t>Celková cena za středisko uvedená v předchozích listech</t>
  </si>
  <si>
    <t>Kontrola a servis plynových zařízení před topnou sezónou</t>
  </si>
  <si>
    <t>Školení obsluh PZ</t>
  </si>
  <si>
    <t>Odborná prohlídka kotelny</t>
  </si>
  <si>
    <t>Cena celkem za středisko:</t>
  </si>
  <si>
    <t>Kontrola dle vyhl. č. 85/1978 Sb. § 3</t>
  </si>
  <si>
    <t xml:space="preserve">Revize plynových zařízení dle  § 4 vyhl. č. 85/1978 Sb. </t>
  </si>
  <si>
    <t xml:space="preserve">Odborná prohlídka kotelny II. a III. Kategorie, dle § 16 vyhl. 91/1993 Sb. </t>
  </si>
  <si>
    <t xml:space="preserve">Kontrola zařízení dle § 3 vyhl. č. 85/1978 Sb. </t>
  </si>
  <si>
    <t>Kotelna obj. 491 - II. kategorie</t>
  </si>
  <si>
    <t>Plánovaný termín</t>
  </si>
  <si>
    <t>Celkový počet za plánované období</t>
  </si>
  <si>
    <t xml:space="preserve">Plánovaný termín </t>
  </si>
  <si>
    <t>Požadovaná způsobilost: RT PZ</t>
  </si>
  <si>
    <t>od 7/2014</t>
  </si>
  <si>
    <t>do 7/2016</t>
  </si>
  <si>
    <t>EXTERNÍ SER.ORG.</t>
  </si>
  <si>
    <t>INTERNÍ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</si>
</sst>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theme="1"/>
      <name val="Arial"/>
      <family val="2"/>
      <charset val="238"/>
    </font>
    <font>
      <b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0" borderId="2" xfId="0" applyNumberFormat="1" applyBorder="1"/>
    <xf numFmtId="164" fontId="0" fillId="3" borderId="3" xfId="0" applyNumberFormat="1" applyFill="1" applyBorder="1"/>
    <xf numFmtId="164" fontId="0" fillId="0" borderId="6" xfId="0" applyNumberFormat="1" applyFill="1" applyBorder="1"/>
    <xf numFmtId="164" fontId="0" fillId="0" borderId="0" xfId="0" applyNumberFormat="1" applyFill="1" applyBorder="1"/>
    <xf numFmtId="0" fontId="2" fillId="0" borderId="0" xfId="0" applyFont="1" applyFill="1" applyBorder="1" applyAlignment="1">
      <alignment vertical="top" wrapText="1"/>
    </xf>
    <xf numFmtId="164" fontId="0" fillId="0" borderId="4" xfId="0" applyNumberFormat="1" applyBorder="1"/>
    <xf numFmtId="0" fontId="0" fillId="0" borderId="0" xfId="0" applyFill="1"/>
    <xf numFmtId="49" fontId="3" fillId="0" borderId="2" xfId="0" applyNumberFormat="1" applyFont="1" applyFill="1" applyBorder="1" applyAlignment="1">
      <alignment horizontal="center"/>
    </xf>
    <xf numFmtId="49" fontId="0" fillId="0" borderId="2" xfId="0" applyNumberFormat="1" applyFill="1" applyBorder="1"/>
    <xf numFmtId="49" fontId="3" fillId="0" borderId="4" xfId="0" applyNumberFormat="1" applyFont="1" applyFill="1" applyBorder="1" applyAlignment="1">
      <alignment horizontal="center"/>
    </xf>
    <xf numFmtId="49" fontId="0" fillId="0" borderId="4" xfId="0" applyNumberFormat="1" applyFill="1" applyBorder="1"/>
    <xf numFmtId="1" fontId="0" fillId="0" borderId="4" xfId="0" applyNumberFormat="1" applyFill="1" applyBorder="1" applyAlignment="1">
      <alignment horizontal="center"/>
    </xf>
    <xf numFmtId="164" fontId="0" fillId="0" borderId="7" xfId="0" applyNumberFormat="1" applyFill="1" applyBorder="1"/>
    <xf numFmtId="49" fontId="4" fillId="0" borderId="5" xfId="0" applyNumberFormat="1" applyFont="1" applyFill="1" applyBorder="1" applyAlignment="1">
      <alignment horizontal="center"/>
    </xf>
    <xf numFmtId="1" fontId="0" fillId="0" borderId="2" xfId="0" applyNumberFormat="1" applyFill="1" applyBorder="1" applyAlignment="1">
      <alignment horizontal="center"/>
    </xf>
    <xf numFmtId="49" fontId="5" fillId="0" borderId="5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0" fontId="0" fillId="0" borderId="2" xfId="0" applyNumberFormat="1" applyFont="1" applyFill="1" applyBorder="1" applyAlignment="1">
      <alignment horizontal="center"/>
    </xf>
    <xf numFmtId="0" fontId="3" fillId="0" borderId="2" xfId="0" applyNumberFormat="1" applyFont="1" applyFill="1" applyBorder="1" applyAlignment="1">
      <alignment horizontal="center"/>
    </xf>
    <xf numFmtId="0" fontId="0" fillId="0" borderId="2" xfId="0" applyNumberForma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0" fontId="0" fillId="0" borderId="4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/>
    </xf>
    <xf numFmtId="0" fontId="0" fillId="0" borderId="10" xfId="0" applyNumberFormat="1" applyFill="1" applyBorder="1" applyAlignment="1">
      <alignment horizontal="center"/>
    </xf>
    <xf numFmtId="0" fontId="3" fillId="0" borderId="10" xfId="0" applyNumberFormat="1" applyFont="1" applyFill="1" applyBorder="1" applyAlignment="1">
      <alignment horizontal="center"/>
    </xf>
    <xf numFmtId="49" fontId="0" fillId="0" borderId="10" xfId="0" applyNumberFormat="1" applyFill="1" applyBorder="1"/>
    <xf numFmtId="1" fontId="0" fillId="0" borderId="10" xfId="0" applyNumberFormat="1" applyFill="1" applyBorder="1" applyAlignment="1">
      <alignment horizontal="center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64" fontId="0" fillId="0" borderId="13" xfId="0" applyNumberFormat="1" applyBorder="1"/>
    <xf numFmtId="1" fontId="0" fillId="0" borderId="10" xfId="0" applyNumberFormat="1" applyBorder="1" applyAlignment="1">
      <alignment horizont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4" xfId="0" applyNumberFormat="1" applyFill="1" applyBorder="1"/>
    <xf numFmtId="0" fontId="0" fillId="0" borderId="10" xfId="0" applyNumberFormat="1" applyBorder="1"/>
    <xf numFmtId="49" fontId="0" fillId="0" borderId="10" xfId="0" applyNumberFormat="1" applyBorder="1" applyAlignment="1">
      <alignment horizontal="center" vertical="center"/>
    </xf>
    <xf numFmtId="49" fontId="0" fillId="0" borderId="14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164" fontId="0" fillId="0" borderId="7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6" xfId="0" applyNumberFormat="1" applyBorder="1" applyAlignment="1">
      <alignment horizontal="right"/>
    </xf>
    <xf numFmtId="0" fontId="0" fillId="0" borderId="16" xfId="0" applyBorder="1" applyAlignment="1">
      <alignment horizontal="left" vertical="center"/>
    </xf>
    <xf numFmtId="164" fontId="0" fillId="0" borderId="17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center" vertical="center"/>
    </xf>
    <xf numFmtId="49" fontId="1" fillId="0" borderId="18" xfId="0" applyNumberFormat="1" applyFont="1" applyBorder="1" applyAlignment="1">
      <alignment wrapText="1"/>
    </xf>
    <xf numFmtId="49" fontId="1" fillId="0" borderId="19" xfId="0" applyNumberFormat="1" applyFont="1" applyBorder="1" applyAlignment="1">
      <alignment wrapText="1"/>
    </xf>
    <xf numFmtId="49" fontId="0" fillId="0" borderId="19" xfId="0" applyNumberFormat="1" applyBorder="1"/>
    <xf numFmtId="1" fontId="0" fillId="0" borderId="19" xfId="0" applyNumberFormat="1" applyBorder="1" applyAlignment="1">
      <alignment horizontal="center" vertical="center"/>
    </xf>
    <xf numFmtId="164" fontId="0" fillId="0" borderId="20" xfId="0" applyNumberFormat="1" applyBorder="1"/>
    <xf numFmtId="164" fontId="0" fillId="3" borderId="21" xfId="0" applyNumberFormat="1" applyFill="1" applyBorder="1"/>
    <xf numFmtId="49" fontId="5" fillId="0" borderId="22" xfId="0" applyNumberFormat="1" applyFont="1" applyFill="1" applyBorder="1" applyAlignment="1">
      <alignment horizontal="center"/>
    </xf>
    <xf numFmtId="49" fontId="3" fillId="0" borderId="23" xfId="0" applyNumberFormat="1" applyFont="1" applyFill="1" applyBorder="1" applyAlignment="1">
      <alignment horizontal="center"/>
    </xf>
    <xf numFmtId="49" fontId="0" fillId="0" borderId="23" xfId="0" applyNumberFormat="1" applyFill="1" applyBorder="1"/>
    <xf numFmtId="49" fontId="0" fillId="0" borderId="23" xfId="0" applyNumberFormat="1" applyFill="1" applyBorder="1" applyAlignment="1">
      <alignment horizontal="center" vertical="center"/>
    </xf>
    <xf numFmtId="1" fontId="0" fillId="0" borderId="23" xfId="0" applyNumberFormat="1" applyFill="1" applyBorder="1" applyAlignment="1">
      <alignment horizontal="center"/>
    </xf>
    <xf numFmtId="164" fontId="0" fillId="0" borderId="24" xfId="0" applyNumberFormat="1" applyFill="1" applyBorder="1"/>
    <xf numFmtId="49" fontId="6" fillId="0" borderId="8" xfId="0" applyNumberFormat="1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/>
    </xf>
    <xf numFmtId="164" fontId="0" fillId="0" borderId="17" xfId="0" applyNumberFormat="1" applyFill="1" applyBorder="1"/>
    <xf numFmtId="49" fontId="5" fillId="0" borderId="16" xfId="0" applyNumberFormat="1" applyFont="1" applyFill="1" applyBorder="1" applyAlignment="1">
      <alignment horizontal="center"/>
    </xf>
    <xf numFmtId="0" fontId="0" fillId="0" borderId="25" xfId="0" applyNumberForma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164" fontId="0" fillId="0" borderId="26" xfId="0" applyNumberFormat="1" applyFill="1" applyBorder="1"/>
    <xf numFmtId="49" fontId="0" fillId="0" borderId="14" xfId="0" applyNumberFormat="1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164" fontId="0" fillId="4" borderId="2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164" fontId="0" fillId="4" borderId="23" xfId="0" applyNumberFormat="1" applyFill="1" applyBorder="1" applyProtection="1">
      <protection locked="0"/>
    </xf>
    <xf numFmtId="164" fontId="0" fillId="4" borderId="14" xfId="0" applyNumberFormat="1" applyFill="1" applyBorder="1" applyProtection="1">
      <protection locked="0"/>
    </xf>
    <xf numFmtId="164" fontId="0" fillId="4" borderId="25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0" fontId="2" fillId="2" borderId="27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29" xfId="0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"/>
  <sheetViews>
    <sheetView tabSelected="1" zoomScaleNormal="100" workbookViewId="0">
      <selection activeCell="H11" sqref="H11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23</v>
      </c>
      <c r="B2" s="3"/>
      <c r="C2" s="3"/>
      <c r="I2" t="s">
        <v>58</v>
      </c>
    </row>
    <row r="3" spans="1:10" ht="15.75" thickBot="1" x14ac:dyDescent="0.3"/>
    <row r="4" spans="1:10" ht="65.25" customHeight="1" thickBot="1" x14ac:dyDescent="0.3">
      <c r="A4" s="89" t="s">
        <v>22</v>
      </c>
      <c r="B4" s="90"/>
      <c r="C4" s="91"/>
      <c r="D4" s="2" t="s">
        <v>19</v>
      </c>
      <c r="E4" s="1" t="s">
        <v>20</v>
      </c>
    </row>
    <row r="6" spans="1:10" ht="15.75" thickBot="1" x14ac:dyDescent="0.3">
      <c r="D6" s="5" t="s">
        <v>56</v>
      </c>
      <c r="E6" s="5">
        <v>2015</v>
      </c>
      <c r="F6" s="5" t="s">
        <v>57</v>
      </c>
      <c r="G6" s="4"/>
    </row>
    <row r="7" spans="1:10" ht="36.75" thickBot="1" x14ac:dyDescent="0.3">
      <c r="A7" s="31" t="s">
        <v>16</v>
      </c>
      <c r="B7" s="31" t="s">
        <v>17</v>
      </c>
      <c r="C7" s="31" t="s">
        <v>18</v>
      </c>
      <c r="D7" s="31" t="s">
        <v>52</v>
      </c>
      <c r="E7" s="31" t="s">
        <v>52</v>
      </c>
      <c r="F7" s="31" t="s">
        <v>52</v>
      </c>
      <c r="G7" s="31" t="s">
        <v>53</v>
      </c>
      <c r="H7" s="31" t="s">
        <v>0</v>
      </c>
      <c r="I7" s="31" t="s">
        <v>1</v>
      </c>
    </row>
    <row r="8" spans="1:10" x14ac:dyDescent="0.25">
      <c r="A8" s="28" t="s">
        <v>27</v>
      </c>
      <c r="B8" s="29">
        <v>1</v>
      </c>
      <c r="C8" s="30">
        <v>670</v>
      </c>
      <c r="D8" s="42" t="s">
        <v>29</v>
      </c>
      <c r="E8" s="42" t="s">
        <v>30</v>
      </c>
      <c r="F8" s="42"/>
      <c r="G8" s="19">
        <f>B8*2</f>
        <v>2</v>
      </c>
      <c r="H8" s="88"/>
      <c r="I8" s="20">
        <f t="shared" ref="I8" si="0">G8*H8</f>
        <v>0</v>
      </c>
      <c r="J8" s="14"/>
    </row>
    <row r="9" spans="1:10" x14ac:dyDescent="0.25">
      <c r="A9" s="23" t="s">
        <v>28</v>
      </c>
      <c r="B9" s="25">
        <v>1</v>
      </c>
      <c r="C9" s="26">
        <v>24</v>
      </c>
      <c r="D9" s="43" t="s">
        <v>29</v>
      </c>
      <c r="E9" s="43" t="s">
        <v>30</v>
      </c>
      <c r="F9" s="43"/>
      <c r="G9" s="19">
        <f t="shared" ref="G9:G11" si="1">B9*2</f>
        <v>2</v>
      </c>
      <c r="H9" s="83"/>
      <c r="I9" s="10">
        <f t="shared" ref="I9" si="2">G9*H9</f>
        <v>0</v>
      </c>
      <c r="J9" s="14"/>
    </row>
    <row r="10" spans="1:10" x14ac:dyDescent="0.25">
      <c r="A10" s="23" t="s">
        <v>31</v>
      </c>
      <c r="B10" s="27">
        <v>4</v>
      </c>
      <c r="C10" s="26">
        <v>3</v>
      </c>
      <c r="D10" s="43" t="s">
        <v>29</v>
      </c>
      <c r="E10" s="43" t="s">
        <v>30</v>
      </c>
      <c r="F10" s="43"/>
      <c r="G10" s="19">
        <f t="shared" si="1"/>
        <v>8</v>
      </c>
      <c r="H10" s="83"/>
      <c r="I10" s="10">
        <f t="shared" ref="I10" si="3">G10*H10</f>
        <v>0</v>
      </c>
      <c r="J10" s="14"/>
    </row>
    <row r="11" spans="1:10" ht="15.75" thickBot="1" x14ac:dyDescent="0.3">
      <c r="A11" s="32" t="s">
        <v>32</v>
      </c>
      <c r="B11" s="33">
        <v>1</v>
      </c>
      <c r="C11" s="34">
        <v>2</v>
      </c>
      <c r="D11" s="60" t="s">
        <v>29</v>
      </c>
      <c r="E11" s="60" t="s">
        <v>30</v>
      </c>
      <c r="F11" s="60"/>
      <c r="G11" s="19">
        <f t="shared" si="1"/>
        <v>2</v>
      </c>
      <c r="H11" s="84"/>
      <c r="I11" s="10">
        <f t="shared" ref="I11" si="4">G11*H11</f>
        <v>0</v>
      </c>
      <c r="J11" s="14"/>
    </row>
    <row r="12" spans="1:10" s="6" customFormat="1" ht="31.5" thickTop="1" thickBot="1" x14ac:dyDescent="0.3">
      <c r="A12" s="37" t="s">
        <v>24</v>
      </c>
      <c r="B12" s="38"/>
      <c r="C12" s="39"/>
      <c r="D12" s="39"/>
      <c r="E12" s="39"/>
      <c r="F12" s="39"/>
      <c r="G12" s="44">
        <f>SUM(G8:G11)</f>
        <v>14</v>
      </c>
      <c r="H12" s="40"/>
      <c r="I12" s="9">
        <f>SUM(I8:I11)</f>
        <v>0</v>
      </c>
    </row>
  </sheetData>
  <sheetProtection password="C556" sheet="1" objects="1" scenarios="1" selectLockedCell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zoomScale="85" zoomScaleNormal="85" workbookViewId="0">
      <selection activeCell="H8" sqref="H8:H1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23</v>
      </c>
      <c r="B2" s="3"/>
      <c r="C2" s="3"/>
      <c r="I2" t="s">
        <v>59</v>
      </c>
    </row>
    <row r="3" spans="1:10" ht="15.75" thickBot="1" x14ac:dyDescent="0.3"/>
    <row r="4" spans="1:10" ht="61.5" thickBot="1" x14ac:dyDescent="0.3">
      <c r="A4" s="89" t="s">
        <v>50</v>
      </c>
      <c r="B4" s="90"/>
      <c r="C4" s="91"/>
      <c r="D4" s="2" t="s">
        <v>21</v>
      </c>
      <c r="E4" s="1" t="s">
        <v>20</v>
      </c>
    </row>
    <row r="6" spans="1:10" ht="15.75" thickBot="1" x14ac:dyDescent="0.3">
      <c r="D6" s="7" t="s">
        <v>56</v>
      </c>
      <c r="E6" s="7">
        <v>2015</v>
      </c>
      <c r="F6" s="7" t="s">
        <v>57</v>
      </c>
      <c r="G6" s="4"/>
    </row>
    <row r="7" spans="1:10" ht="36.75" thickBot="1" x14ac:dyDescent="0.3">
      <c r="A7" s="31" t="s">
        <v>16</v>
      </c>
      <c r="B7" s="31" t="s">
        <v>17</v>
      </c>
      <c r="C7" s="31" t="s">
        <v>18</v>
      </c>
      <c r="D7" s="81" t="s">
        <v>54</v>
      </c>
      <c r="E7" s="81" t="s">
        <v>54</v>
      </c>
      <c r="F7" s="81" t="s">
        <v>54</v>
      </c>
      <c r="G7" s="82" t="s">
        <v>53</v>
      </c>
      <c r="H7" s="31" t="s">
        <v>0</v>
      </c>
      <c r="I7" s="31" t="s">
        <v>1</v>
      </c>
    </row>
    <row r="8" spans="1:10" x14ac:dyDescent="0.25">
      <c r="A8" s="67" t="s">
        <v>33</v>
      </c>
      <c r="B8" s="29">
        <v>1</v>
      </c>
      <c r="C8" s="68"/>
      <c r="D8" s="70"/>
      <c r="E8" s="70"/>
      <c r="F8" s="70" t="s">
        <v>26</v>
      </c>
      <c r="G8" s="22">
        <f>B8*1</f>
        <v>1</v>
      </c>
      <c r="H8" s="85"/>
      <c r="I8" s="72">
        <f t="shared" ref="I8:I17" si="0">G8*H8</f>
        <v>0</v>
      </c>
      <c r="J8" s="14"/>
    </row>
    <row r="9" spans="1:10" x14ac:dyDescent="0.25">
      <c r="A9" s="21" t="s">
        <v>34</v>
      </c>
      <c r="B9" s="29">
        <v>1</v>
      </c>
      <c r="C9" s="15"/>
      <c r="D9" s="43"/>
      <c r="E9" s="43" t="s">
        <v>25</v>
      </c>
      <c r="F9" s="43"/>
      <c r="G9" s="22">
        <f t="shared" ref="G9:G17" si="1">B9*1</f>
        <v>1</v>
      </c>
      <c r="H9" s="83"/>
      <c r="I9" s="10">
        <f t="shared" si="0"/>
        <v>0</v>
      </c>
      <c r="J9" s="14"/>
    </row>
    <row r="10" spans="1:10" x14ac:dyDescent="0.25">
      <c r="A10" s="21" t="s">
        <v>35</v>
      </c>
      <c r="B10" s="29">
        <v>1</v>
      </c>
      <c r="C10" s="15"/>
      <c r="D10" s="43"/>
      <c r="E10" s="43" t="s">
        <v>25</v>
      </c>
      <c r="F10" s="43"/>
      <c r="G10" s="22">
        <f t="shared" si="1"/>
        <v>1</v>
      </c>
      <c r="H10" s="83"/>
      <c r="I10" s="10">
        <f t="shared" si="0"/>
        <v>0</v>
      </c>
      <c r="J10" s="14"/>
    </row>
    <row r="11" spans="1:10" x14ac:dyDescent="0.25">
      <c r="A11" s="73" t="s">
        <v>36</v>
      </c>
      <c r="B11" s="29">
        <v>1</v>
      </c>
      <c r="C11" s="17"/>
      <c r="D11" s="42"/>
      <c r="E11" s="42" t="s">
        <v>25</v>
      </c>
      <c r="F11" s="42"/>
      <c r="G11" s="22">
        <f t="shared" si="1"/>
        <v>1</v>
      </c>
      <c r="H11" s="83"/>
      <c r="I11" s="10">
        <f t="shared" si="0"/>
        <v>0</v>
      </c>
      <c r="J11" s="14"/>
    </row>
    <row r="12" spans="1:10" x14ac:dyDescent="0.25">
      <c r="A12" s="74" t="s">
        <v>37</v>
      </c>
      <c r="B12" s="29">
        <v>1</v>
      </c>
      <c r="C12" s="15"/>
      <c r="D12" s="43"/>
      <c r="E12" s="43" t="s">
        <v>25</v>
      </c>
      <c r="F12" s="43"/>
      <c r="G12" s="22">
        <f t="shared" si="1"/>
        <v>1</v>
      </c>
      <c r="H12" s="83"/>
      <c r="I12" s="10">
        <f t="shared" si="0"/>
        <v>0</v>
      </c>
      <c r="J12" s="14"/>
    </row>
    <row r="13" spans="1:10" x14ac:dyDescent="0.25">
      <c r="A13" s="74" t="s">
        <v>38</v>
      </c>
      <c r="B13" s="29">
        <v>1</v>
      </c>
      <c r="C13" s="15"/>
      <c r="D13" s="43"/>
      <c r="E13" s="43" t="s">
        <v>25</v>
      </c>
      <c r="F13" s="43"/>
      <c r="G13" s="22">
        <f t="shared" si="1"/>
        <v>1</v>
      </c>
      <c r="H13" s="83"/>
      <c r="I13" s="10">
        <f t="shared" si="0"/>
        <v>0</v>
      </c>
      <c r="J13" s="14"/>
    </row>
    <row r="14" spans="1:10" s="6" customFormat="1" x14ac:dyDescent="0.25">
      <c r="A14" s="28" t="s">
        <v>27</v>
      </c>
      <c r="B14" s="29">
        <v>1</v>
      </c>
      <c r="C14" s="30">
        <v>670</v>
      </c>
      <c r="D14" s="43"/>
      <c r="E14" s="43" t="s">
        <v>25</v>
      </c>
      <c r="F14" s="43"/>
      <c r="G14" s="22">
        <f t="shared" si="1"/>
        <v>1</v>
      </c>
      <c r="H14" s="83"/>
      <c r="I14" s="10">
        <f t="shared" si="0"/>
        <v>0</v>
      </c>
      <c r="J14" s="14"/>
    </row>
    <row r="15" spans="1:10" s="6" customFormat="1" x14ac:dyDescent="0.25">
      <c r="A15" s="23" t="s">
        <v>28</v>
      </c>
      <c r="B15" s="25">
        <v>1</v>
      </c>
      <c r="C15" s="26">
        <v>24</v>
      </c>
      <c r="D15" s="43"/>
      <c r="E15" s="43" t="s">
        <v>25</v>
      </c>
      <c r="F15" s="43"/>
      <c r="G15" s="22">
        <f t="shared" si="1"/>
        <v>1</v>
      </c>
      <c r="H15" s="83"/>
      <c r="I15" s="10">
        <f t="shared" si="0"/>
        <v>0</v>
      </c>
      <c r="J15" s="14"/>
    </row>
    <row r="16" spans="1:10" s="6" customFormat="1" x14ac:dyDescent="0.25">
      <c r="A16" s="23" t="s">
        <v>31</v>
      </c>
      <c r="B16" s="27">
        <v>4</v>
      </c>
      <c r="C16" s="26">
        <v>3</v>
      </c>
      <c r="D16" s="43"/>
      <c r="E16" s="43" t="s">
        <v>25</v>
      </c>
      <c r="F16" s="43"/>
      <c r="G16" s="22">
        <f t="shared" si="1"/>
        <v>4</v>
      </c>
      <c r="H16" s="83"/>
      <c r="I16" s="10">
        <f t="shared" si="0"/>
        <v>0</v>
      </c>
      <c r="J16" s="14"/>
    </row>
    <row r="17" spans="1:10" s="6" customFormat="1" ht="15.75" thickBot="1" x14ac:dyDescent="0.3">
      <c r="A17" s="76" t="s">
        <v>32</v>
      </c>
      <c r="B17" s="77">
        <v>1</v>
      </c>
      <c r="C17" s="78">
        <v>2</v>
      </c>
      <c r="D17" s="43"/>
      <c r="E17" s="43" t="s">
        <v>25</v>
      </c>
      <c r="F17" s="43"/>
      <c r="G17" s="22">
        <f t="shared" si="1"/>
        <v>1</v>
      </c>
      <c r="H17" s="87"/>
      <c r="I17" s="75">
        <f t="shared" si="0"/>
        <v>0</v>
      </c>
      <c r="J17" s="14"/>
    </row>
    <row r="18" spans="1:10" ht="30.75" thickBot="1" x14ac:dyDescent="0.3">
      <c r="A18" s="61" t="s">
        <v>24</v>
      </c>
      <c r="B18" s="62"/>
      <c r="C18" s="63"/>
      <c r="D18" s="63"/>
      <c r="E18" s="63"/>
      <c r="F18" s="63"/>
      <c r="G18" s="64">
        <f>SUM(G8:G17)</f>
        <v>13</v>
      </c>
      <c r="H18" s="65"/>
      <c r="I18" s="66">
        <f>SUM(I8:I17)</f>
        <v>0</v>
      </c>
    </row>
  </sheetData>
  <sheetProtection password="C556" sheet="1" objects="1" scenarios="1" selectLockedCell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"/>
  <sheetViews>
    <sheetView workbookViewId="0">
      <selection activeCell="F7" sqref="F7"/>
    </sheetView>
  </sheetViews>
  <sheetFormatPr defaultRowHeight="15" x14ac:dyDescent="0.25"/>
  <cols>
    <col min="1" max="1" width="23.85546875" customWidth="1"/>
    <col min="2" max="2" width="13.5703125" customWidth="1"/>
    <col min="3" max="3" width="13.140625" customWidth="1"/>
    <col min="4" max="6" width="11.42578125" customWidth="1"/>
    <col min="7" max="7" width="15" customWidth="1"/>
  </cols>
  <sheetData>
    <row r="2" spans="1:7" x14ac:dyDescent="0.25">
      <c r="A2" s="3" t="s">
        <v>23</v>
      </c>
      <c r="G2" t="s">
        <v>59</v>
      </c>
    </row>
    <row r="3" spans="1:7" ht="15.75" thickBot="1" x14ac:dyDescent="0.3"/>
    <row r="4" spans="1:7" ht="37.5" thickBot="1" x14ac:dyDescent="0.3">
      <c r="A4" s="1" t="s">
        <v>49</v>
      </c>
      <c r="B4" s="24" t="s">
        <v>55</v>
      </c>
      <c r="C4" s="1" t="s">
        <v>3</v>
      </c>
    </row>
    <row r="5" spans="1:7" ht="15.75" thickBot="1" x14ac:dyDescent="0.3">
      <c r="B5" s="7" t="s">
        <v>56</v>
      </c>
      <c r="C5" s="7">
        <v>2015</v>
      </c>
      <c r="D5" s="7" t="s">
        <v>57</v>
      </c>
    </row>
    <row r="6" spans="1:7" ht="48.75" thickBot="1" x14ac:dyDescent="0.3">
      <c r="A6" s="31" t="s">
        <v>15</v>
      </c>
      <c r="B6" s="31" t="s">
        <v>13</v>
      </c>
      <c r="C6" s="31" t="s">
        <v>13</v>
      </c>
      <c r="D6" s="31" t="s">
        <v>13</v>
      </c>
      <c r="E6" s="31" t="s">
        <v>14</v>
      </c>
      <c r="F6" s="31" t="s">
        <v>0</v>
      </c>
      <c r="G6" s="31" t="s">
        <v>1</v>
      </c>
    </row>
    <row r="7" spans="1:7" ht="30.75" thickBot="1" x14ac:dyDescent="0.3">
      <c r="A7" s="80" t="s">
        <v>51</v>
      </c>
      <c r="B7" s="48"/>
      <c r="C7" s="48" t="s">
        <v>25</v>
      </c>
      <c r="D7" s="48" t="s">
        <v>26</v>
      </c>
      <c r="E7" s="49">
        <v>2</v>
      </c>
      <c r="F7" s="86"/>
      <c r="G7" s="13">
        <f>E7*F7</f>
        <v>0</v>
      </c>
    </row>
    <row r="8" spans="1:7" ht="31.5" thickTop="1" thickBot="1" x14ac:dyDescent="0.3">
      <c r="A8" s="37" t="s">
        <v>24</v>
      </c>
      <c r="B8" s="39"/>
      <c r="C8" s="39"/>
      <c r="D8" s="39"/>
      <c r="E8" s="44">
        <f>SUM(E7:E7)</f>
        <v>2</v>
      </c>
      <c r="F8" s="40"/>
      <c r="G8" s="9">
        <f>SUM(G7:G7)</f>
        <v>0</v>
      </c>
    </row>
  </sheetData>
  <sheetProtection password="C556" sheet="1" objects="1" scenarios="1" selectLockedCells="1"/>
  <protectedRanges>
    <protectedRange sqref="F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8"/>
  <sheetViews>
    <sheetView workbookViewId="0">
      <selection activeCell="H8" sqref="H8:H17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10" x14ac:dyDescent="0.25">
      <c r="A2" s="3" t="s">
        <v>23</v>
      </c>
      <c r="B2" s="3"/>
      <c r="C2" s="3"/>
      <c r="I2" t="s">
        <v>59</v>
      </c>
    </row>
    <row r="3" spans="1:10" ht="15.75" thickBot="1" x14ac:dyDescent="0.3"/>
    <row r="4" spans="1:10" ht="49.5" thickBot="1" x14ac:dyDescent="0.3">
      <c r="A4" s="89" t="s">
        <v>48</v>
      </c>
      <c r="B4" s="90"/>
      <c r="C4" s="91"/>
      <c r="D4" s="2" t="s">
        <v>5</v>
      </c>
      <c r="E4" s="1" t="s">
        <v>7</v>
      </c>
    </row>
    <row r="6" spans="1:10" ht="15.75" thickBot="1" x14ac:dyDescent="0.3">
      <c r="D6" s="7" t="s">
        <v>56</v>
      </c>
      <c r="E6" s="7">
        <v>2015</v>
      </c>
      <c r="F6" s="7" t="s">
        <v>57</v>
      </c>
      <c r="G6" s="4"/>
    </row>
    <row r="7" spans="1:10" ht="48.75" thickBot="1" x14ac:dyDescent="0.3">
      <c r="A7" s="31" t="s">
        <v>16</v>
      </c>
      <c r="B7" s="31" t="s">
        <v>17</v>
      </c>
      <c r="C7" s="31" t="s">
        <v>18</v>
      </c>
      <c r="D7" s="31" t="s">
        <v>2</v>
      </c>
      <c r="E7" s="31" t="s">
        <v>2</v>
      </c>
      <c r="F7" s="31" t="s">
        <v>2</v>
      </c>
      <c r="G7" s="31" t="s">
        <v>4</v>
      </c>
      <c r="H7" s="31" t="s">
        <v>0</v>
      </c>
      <c r="I7" s="31" t="s">
        <v>1</v>
      </c>
    </row>
    <row r="8" spans="1:10" x14ac:dyDescent="0.25">
      <c r="A8" s="67" t="s">
        <v>33</v>
      </c>
      <c r="B8" s="29">
        <v>1</v>
      </c>
      <c r="C8" s="68"/>
      <c r="D8" s="69"/>
      <c r="E8" s="70" t="s">
        <v>25</v>
      </c>
      <c r="F8" s="70"/>
      <c r="G8" s="71">
        <v>1</v>
      </c>
      <c r="H8" s="85"/>
      <c r="I8" s="72">
        <f t="shared" ref="I8:I17" si="0">G8*H8</f>
        <v>0</v>
      </c>
      <c r="J8" s="14"/>
    </row>
    <row r="9" spans="1:10" x14ac:dyDescent="0.25">
      <c r="A9" s="21" t="s">
        <v>34</v>
      </c>
      <c r="B9" s="29">
        <v>1</v>
      </c>
      <c r="C9" s="15"/>
      <c r="D9" s="16"/>
      <c r="E9" s="43"/>
      <c r="F9" s="43" t="s">
        <v>26</v>
      </c>
      <c r="G9" s="22">
        <v>1</v>
      </c>
      <c r="H9" s="83"/>
      <c r="I9" s="10">
        <f t="shared" si="0"/>
        <v>0</v>
      </c>
      <c r="J9" s="14"/>
    </row>
    <row r="10" spans="1:10" x14ac:dyDescent="0.25">
      <c r="A10" s="21" t="s">
        <v>35</v>
      </c>
      <c r="B10" s="29">
        <v>1</v>
      </c>
      <c r="C10" s="15"/>
      <c r="D10" s="16"/>
      <c r="E10" s="43"/>
      <c r="F10" s="43" t="s">
        <v>26</v>
      </c>
      <c r="G10" s="22">
        <v>1</v>
      </c>
      <c r="H10" s="83"/>
      <c r="I10" s="10">
        <f t="shared" si="0"/>
        <v>0</v>
      </c>
      <c r="J10" s="14"/>
    </row>
    <row r="11" spans="1:10" x14ac:dyDescent="0.25">
      <c r="A11" s="73" t="s">
        <v>36</v>
      </c>
      <c r="B11" s="29">
        <v>1</v>
      </c>
      <c r="C11" s="17"/>
      <c r="D11" s="18"/>
      <c r="E11" s="42"/>
      <c r="F11" s="43" t="s">
        <v>26</v>
      </c>
      <c r="G11" s="19">
        <v>1</v>
      </c>
      <c r="H11" s="83"/>
      <c r="I11" s="10">
        <f t="shared" si="0"/>
        <v>0</v>
      </c>
      <c r="J11" s="14"/>
    </row>
    <row r="12" spans="1:10" x14ac:dyDescent="0.25">
      <c r="A12" s="74" t="s">
        <v>37</v>
      </c>
      <c r="B12" s="29">
        <v>1</v>
      </c>
      <c r="C12" s="15"/>
      <c r="D12" s="16"/>
      <c r="E12" s="43"/>
      <c r="F12" s="43" t="s">
        <v>26</v>
      </c>
      <c r="G12" s="22">
        <v>1</v>
      </c>
      <c r="H12" s="83"/>
      <c r="I12" s="10">
        <f t="shared" si="0"/>
        <v>0</v>
      </c>
      <c r="J12" s="14"/>
    </row>
    <row r="13" spans="1:10" x14ac:dyDescent="0.25">
      <c r="A13" s="74" t="s">
        <v>38</v>
      </c>
      <c r="B13" s="29">
        <v>1</v>
      </c>
      <c r="C13" s="15"/>
      <c r="D13" s="35"/>
      <c r="E13" s="60"/>
      <c r="F13" s="60" t="s">
        <v>26</v>
      </c>
      <c r="G13" s="36">
        <v>1</v>
      </c>
      <c r="H13" s="84"/>
      <c r="I13" s="79">
        <f t="shared" si="0"/>
        <v>0</v>
      </c>
      <c r="J13" s="14"/>
    </row>
    <row r="14" spans="1:10" s="6" customFormat="1" x14ac:dyDescent="0.25">
      <c r="A14" s="28" t="s">
        <v>27</v>
      </c>
      <c r="B14" s="29">
        <v>1</v>
      </c>
      <c r="C14" s="30">
        <v>670</v>
      </c>
      <c r="D14" s="16"/>
      <c r="E14" s="43"/>
      <c r="F14" s="43" t="s">
        <v>26</v>
      </c>
      <c r="G14" s="22">
        <v>1</v>
      </c>
      <c r="H14" s="83"/>
      <c r="I14" s="10">
        <f t="shared" si="0"/>
        <v>0</v>
      </c>
      <c r="J14" s="14"/>
    </row>
    <row r="15" spans="1:10" s="6" customFormat="1" x14ac:dyDescent="0.25">
      <c r="A15" s="23" t="s">
        <v>28</v>
      </c>
      <c r="B15" s="25">
        <v>1</v>
      </c>
      <c r="C15" s="26">
        <v>24</v>
      </c>
      <c r="D15" s="16"/>
      <c r="E15" s="43"/>
      <c r="F15" s="43" t="s">
        <v>26</v>
      </c>
      <c r="G15" s="22">
        <v>1</v>
      </c>
      <c r="H15" s="83"/>
      <c r="I15" s="10">
        <f t="shared" si="0"/>
        <v>0</v>
      </c>
      <c r="J15" s="14"/>
    </row>
    <row r="16" spans="1:10" s="6" customFormat="1" x14ac:dyDescent="0.25">
      <c r="A16" s="23" t="s">
        <v>31</v>
      </c>
      <c r="B16" s="27">
        <v>4</v>
      </c>
      <c r="C16" s="26">
        <v>3</v>
      </c>
      <c r="D16" s="16"/>
      <c r="E16" s="43"/>
      <c r="F16" s="43" t="s">
        <v>26</v>
      </c>
      <c r="G16" s="22">
        <v>4</v>
      </c>
      <c r="H16" s="83"/>
      <c r="I16" s="10">
        <f t="shared" si="0"/>
        <v>0</v>
      </c>
      <c r="J16" s="14"/>
    </row>
    <row r="17" spans="1:10" s="6" customFormat="1" ht="15.75" thickBot="1" x14ac:dyDescent="0.3">
      <c r="A17" s="32" t="s">
        <v>32</v>
      </c>
      <c r="B17" s="33">
        <v>1</v>
      </c>
      <c r="C17" s="34">
        <v>2</v>
      </c>
      <c r="D17" s="35"/>
      <c r="E17" s="60"/>
      <c r="F17" s="60" t="s">
        <v>26</v>
      </c>
      <c r="G17" s="36">
        <v>1</v>
      </c>
      <c r="H17" s="84"/>
      <c r="I17" s="79">
        <f t="shared" si="0"/>
        <v>0</v>
      </c>
      <c r="J17" s="14"/>
    </row>
    <row r="18" spans="1:10" ht="31.5" thickTop="1" thickBot="1" x14ac:dyDescent="0.3">
      <c r="A18" s="37" t="s">
        <v>24</v>
      </c>
      <c r="B18" s="38"/>
      <c r="C18" s="39"/>
      <c r="D18" s="39"/>
      <c r="E18" s="39"/>
      <c r="F18" s="39"/>
      <c r="G18" s="44">
        <f>SUM(G8:G17)</f>
        <v>13</v>
      </c>
      <c r="H18" s="40"/>
      <c r="I18" s="9">
        <f>SUM(I8:I17)</f>
        <v>0</v>
      </c>
      <c r="J18" s="6"/>
    </row>
  </sheetData>
  <sheetProtection password="C556" sheet="1" objects="1" scenarios="1" selectLockedCells="1"/>
  <protectedRanges>
    <protectedRange sqref="H8:H17" name="Oblast1"/>
  </protectedRanges>
  <mergeCells count="1">
    <mergeCell ref="A4:C4"/>
  </mergeCells>
  <pageMargins left="0.7" right="0.7" top="0.75" bottom="0.75" header="0.3" footer="0.3"/>
  <pageSetup paperSize="9" scale="9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workbookViewId="0">
      <selection activeCell="F8" sqref="F8:F9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6" width="11.42578125" customWidth="1"/>
    <col min="7" max="7" width="15" customWidth="1"/>
  </cols>
  <sheetData>
    <row r="2" spans="1:8" x14ac:dyDescent="0.25">
      <c r="A2" s="3" t="s">
        <v>23</v>
      </c>
      <c r="G2" t="s">
        <v>59</v>
      </c>
    </row>
    <row r="3" spans="1:8" ht="15.75" thickBot="1" x14ac:dyDescent="0.3"/>
    <row r="4" spans="1:8" ht="49.5" thickBot="1" x14ac:dyDescent="0.3">
      <c r="A4" s="1" t="s">
        <v>8</v>
      </c>
      <c r="B4" s="2" t="s">
        <v>5</v>
      </c>
      <c r="C4" s="1" t="s">
        <v>7</v>
      </c>
    </row>
    <row r="5" spans="1:8" x14ac:dyDescent="0.25">
      <c r="A5" s="12"/>
      <c r="B5" s="12"/>
    </row>
    <row r="6" spans="1:8" ht="15.75" thickBot="1" x14ac:dyDescent="0.3">
      <c r="B6" s="7" t="s">
        <v>56</v>
      </c>
      <c r="C6" s="7">
        <v>2015</v>
      </c>
      <c r="D6" s="7" t="s">
        <v>57</v>
      </c>
    </row>
    <row r="7" spans="1:8" ht="48.75" thickBot="1" x14ac:dyDescent="0.3">
      <c r="A7" s="31" t="s">
        <v>12</v>
      </c>
      <c r="B7" s="31" t="s">
        <v>9</v>
      </c>
      <c r="C7" s="31" t="s">
        <v>9</v>
      </c>
      <c r="D7" s="31" t="s">
        <v>9</v>
      </c>
      <c r="E7" s="31" t="s">
        <v>10</v>
      </c>
      <c r="F7" s="31" t="s">
        <v>11</v>
      </c>
      <c r="G7" s="31" t="s">
        <v>1</v>
      </c>
    </row>
    <row r="8" spans="1:8" x14ac:dyDescent="0.25">
      <c r="A8" s="45">
        <v>3</v>
      </c>
      <c r="B8" s="42" t="s">
        <v>39</v>
      </c>
      <c r="C8" s="42"/>
      <c r="D8" s="42"/>
      <c r="E8" s="19">
        <v>1</v>
      </c>
      <c r="F8" s="83"/>
      <c r="G8" s="8">
        <f>E8*F8</f>
        <v>0</v>
      </c>
      <c r="H8" s="14"/>
    </row>
    <row r="9" spans="1:8" ht="15.75" thickBot="1" x14ac:dyDescent="0.3">
      <c r="A9" s="46">
        <v>3</v>
      </c>
      <c r="B9" s="47"/>
      <c r="C9" s="47" t="s">
        <v>40</v>
      </c>
      <c r="D9" s="47"/>
      <c r="E9" s="41">
        <v>1</v>
      </c>
      <c r="F9" s="84"/>
      <c r="G9" s="8">
        <f>E9*F9</f>
        <v>0</v>
      </c>
    </row>
    <row r="10" spans="1:8" s="6" customFormat="1" ht="31.5" thickTop="1" thickBot="1" x14ac:dyDescent="0.3">
      <c r="A10" s="37" t="s">
        <v>24</v>
      </c>
      <c r="B10" s="39"/>
      <c r="C10" s="39"/>
      <c r="D10" s="39"/>
      <c r="E10" s="44">
        <f>SUM(E8:E9)</f>
        <v>2</v>
      </c>
      <c r="F10" s="40"/>
      <c r="G10" s="9">
        <f>SUM(G8:G9)</f>
        <v>0</v>
      </c>
      <c r="H10" s="11"/>
    </row>
  </sheetData>
  <sheetProtection password="C556" sheet="1" objects="1" scenarios="1" selectLockedCells="1"/>
  <protectedRanges>
    <protectedRange sqref="F8:F9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G34" sqref="G34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6"/>
      <c r="B1" s="6"/>
    </row>
    <row r="2" spans="1:2" x14ac:dyDescent="0.25">
      <c r="A2" s="3" t="s">
        <v>23</v>
      </c>
      <c r="B2" s="6"/>
    </row>
    <row r="3" spans="1:2" ht="15.75" thickBot="1" x14ac:dyDescent="0.3">
      <c r="A3" s="6"/>
      <c r="B3" s="6"/>
    </row>
    <row r="4" spans="1:2" ht="30.75" thickBot="1" x14ac:dyDescent="0.3">
      <c r="A4" s="50" t="s">
        <v>41</v>
      </c>
      <c r="B4" s="51" t="s">
        <v>42</v>
      </c>
    </row>
    <row r="5" spans="1:2" ht="30" x14ac:dyDescent="0.25">
      <c r="A5" s="52" t="s">
        <v>43</v>
      </c>
      <c r="B5" s="53">
        <f>'Kontrola a servis plynových zař'!I12</f>
        <v>0</v>
      </c>
    </row>
    <row r="6" spans="1:2" x14ac:dyDescent="0.25">
      <c r="A6" s="54" t="s">
        <v>47</v>
      </c>
      <c r="B6" s="55">
        <f>'Kontrola vč. plynovodu'!I18</f>
        <v>0</v>
      </c>
    </row>
    <row r="7" spans="1:2" x14ac:dyDescent="0.25">
      <c r="A7" s="54" t="s">
        <v>6</v>
      </c>
      <c r="B7" s="55">
        <f>'Revize plynových zařízení'!I18</f>
        <v>0</v>
      </c>
    </row>
    <row r="8" spans="1:2" x14ac:dyDescent="0.25">
      <c r="A8" s="54" t="s">
        <v>44</v>
      </c>
      <c r="B8" s="55">
        <f>'Školení obsluh PZ'!G10</f>
        <v>0</v>
      </c>
    </row>
    <row r="9" spans="1:2" ht="15.75" thickBot="1" x14ac:dyDescent="0.3">
      <c r="A9" s="56" t="s">
        <v>45</v>
      </c>
      <c r="B9" s="57">
        <f>'Odb.prohlídka kotelny'!G8</f>
        <v>0</v>
      </c>
    </row>
    <row r="10" spans="1:2" ht="15.75" thickBot="1" x14ac:dyDescent="0.3">
      <c r="A10" s="58" t="s">
        <v>46</v>
      </c>
      <c r="B10" s="59">
        <f>SUM(B5:B9)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Kontrola a servis plynových zař</vt:lpstr>
      <vt:lpstr>Kontrola vč. plynovodu</vt:lpstr>
      <vt:lpstr>Odb.prohlídka kotelny</vt:lpstr>
      <vt:lpstr>Revize plynových zařízení</vt:lpstr>
      <vt:lpstr>Školení obsluh PZ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2014-04-28T09:58:23Z</dcterms:modified>
</cp:coreProperties>
</file>